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32" i="1"/>
  <c r="G36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<sst xmlns="http://schemas.openxmlformats.org/spreadsheetml/2006/main" count="49" uniqueCount="46">
  <si>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</si>
  <si>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</si>
  <si>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</si>
  <si>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</si>
  <si>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</si>
  <si>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</si>
  <si>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</si>
  <si>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</si>
  <si>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</si>
  <si>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</si>
  <si>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</si>
  <si>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</si>
  <si>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</si>
  <si>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</si>
  <si>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</si>
  <si>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</si>
  <si>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</si>
  <si>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</si>
  <si>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</si>
  <si>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</si>
  <si>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</si>
  <si>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</si>
  <si>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</si>
  <si>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</si>
  <si>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</si>
  <si>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</si>
  <si>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</si>
  <si>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</si>
  <si>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</si>
  <si>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</si>
  <si>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</si>
  <si>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</si>
  <si>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</si>
  <si>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</si>
  <si>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</si>
  <si>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</si>
  <si>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</si>
  <si>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</si>
  <si>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</si>
  <si>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</si>
  <si>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</si>
  <si>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Смета на обустройство скважины пластиковым кессоном и монтаж насосного оборудования</t>
  </si>
  <si>
    <t>Насос  скважинный Belamos TF3-150(шт.)</t>
  </si>
  <si>
    <t>70 м</t>
  </si>
  <si>
    <t xml:space="preserve">Тел: 8 (4922) 46-29-76, 8-903-645-54-82 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</si>
  <si>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 xml:space="preserve">8(4922) 8-903-645-54-82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</si>
</sst>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I32" sqref="I32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40"/>
      <c r="D1" s="41"/>
      <c r="E1" s="41"/>
      <c r="F1" s="41"/>
      <c r="G1" s="42"/>
      <c r="H1" s="42"/>
      <c r="I1" s="42"/>
      <c r="J1" s="42"/>
      <c r="K1" s="42"/>
    </row>
    <row r="2" spans="1:19" x14ac:dyDescent="0.2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x14ac:dyDescent="0.25">
      <c r="A3" s="43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x14ac:dyDescent="0.25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16"/>
      <c r="K6" s="17"/>
    </row>
    <row r="7" spans="1:19" ht="18.75" x14ac:dyDescent="0.3">
      <c r="A7" s="37" t="s">
        <v>21</v>
      </c>
      <c r="B7" s="37"/>
      <c r="C7" s="37"/>
      <c r="D7" s="37"/>
      <c r="E7" s="18" t="s">
        <v>43</v>
      </c>
    </row>
    <row r="8" spans="1:19" x14ac:dyDescent="0.25">
      <c r="A8" s="39" t="s">
        <v>18</v>
      </c>
      <c r="B8" s="39"/>
      <c r="C8" s="39"/>
      <c r="D8" s="39"/>
      <c r="E8" s="39"/>
      <c r="F8" s="39"/>
      <c r="G8" s="39"/>
      <c r="H8" s="39"/>
      <c r="I8" s="39"/>
    </row>
    <row r="9" spans="1:19" ht="30" x14ac:dyDescent="0.25">
      <c r="A9" s="7" t="s">
        <v>6</v>
      </c>
      <c r="B9" s="38" t="s">
        <v>5</v>
      </c>
      <c r="C9" s="38"/>
      <c r="D9" s="38"/>
      <c r="E9" s="38"/>
      <c r="F9" s="38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28" t="s">
        <v>42</v>
      </c>
      <c r="C10" s="29"/>
      <c r="D10" s="29"/>
      <c r="E10" s="29"/>
      <c r="F10" s="30"/>
      <c r="G10" s="1">
        <v>1</v>
      </c>
      <c r="H10" s="1">
        <v>16526</v>
      </c>
      <c r="I10" s="1">
        <f t="shared" ref="I10:I29" si="0">H10*G10</f>
        <v>16526</v>
      </c>
    </row>
    <row r="11" spans="1:19" x14ac:dyDescent="0.25">
      <c r="A11" s="1">
        <v>2</v>
      </c>
      <c r="B11" s="28" t="s">
        <v>40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28" t="s">
        <v>39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28" t="s">
        <v>38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28" t="s">
        <v>37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8" t="s">
        <v>1</v>
      </c>
      <c r="C15" s="29"/>
      <c r="D15" s="29"/>
      <c r="E15" s="29"/>
      <c r="F15" s="30"/>
      <c r="G15" s="1">
        <v>70</v>
      </c>
      <c r="H15" s="1">
        <v>55</v>
      </c>
      <c r="I15" s="1">
        <f t="shared" si="0"/>
        <v>3850</v>
      </c>
    </row>
    <row r="16" spans="1:19" x14ac:dyDescent="0.25">
      <c r="A16" s="1">
        <v>7</v>
      </c>
      <c r="B16" s="28" t="s">
        <v>0</v>
      </c>
      <c r="C16" s="29"/>
      <c r="D16" s="29"/>
      <c r="E16" s="29"/>
      <c r="F16" s="30"/>
      <c r="G16" s="1">
        <v>70</v>
      </c>
      <c r="H16" s="1">
        <v>80</v>
      </c>
      <c r="I16" s="1">
        <f t="shared" si="0"/>
        <v>5600</v>
      </c>
    </row>
    <row r="17" spans="1:9" x14ac:dyDescent="0.25">
      <c r="A17" s="1">
        <v>8</v>
      </c>
      <c r="B17" s="28" t="s">
        <v>36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28" t="s">
        <v>35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28" t="s">
        <v>34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8" t="s">
        <v>33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8" t="s">
        <v>32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8" t="s">
        <v>31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8" t="s">
        <v>13</v>
      </c>
      <c r="C23" s="29"/>
      <c r="D23" s="29"/>
      <c r="E23" s="29"/>
      <c r="F23" s="30"/>
      <c r="G23" s="1">
        <v>70</v>
      </c>
      <c r="H23" s="1">
        <v>55</v>
      </c>
      <c r="I23" s="1">
        <f t="shared" si="0"/>
        <v>3850</v>
      </c>
    </row>
    <row r="24" spans="1:9" x14ac:dyDescent="0.25">
      <c r="A24" s="3">
        <v>15</v>
      </c>
      <c r="B24" s="28" t="s">
        <v>7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8" t="s">
        <v>30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31" t="s">
        <v>26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8" t="s">
        <v>29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28" t="s">
        <v>27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8" t="s">
        <v>28</v>
      </c>
      <c r="C29" s="29"/>
      <c r="D29" s="29"/>
      <c r="E29" s="29"/>
      <c r="F29" s="30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2" t="s">
        <v>11</v>
      </c>
      <c r="C30" s="23"/>
      <c r="D30" s="23"/>
      <c r="E30" s="23"/>
      <c r="F30" s="24"/>
      <c r="G30" s="22">
        <f>SUM(I10:I29)</f>
        <v>80156</v>
      </c>
      <c r="H30" s="23"/>
      <c r="I30" s="24"/>
    </row>
    <row r="31" spans="1:9" ht="30.75" customHeight="1" x14ac:dyDescent="0.25">
      <c r="A31" s="1"/>
      <c r="B31" s="34" t="s">
        <v>8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8" t="s">
        <v>23</v>
      </c>
      <c r="C32" s="29"/>
      <c r="D32" s="29"/>
      <c r="E32" s="29"/>
      <c r="F32" s="30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28" t="s">
        <v>24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8" t="s">
        <v>22</v>
      </c>
      <c r="C34" s="29"/>
      <c r="D34" s="29"/>
      <c r="E34" s="29"/>
      <c r="F34" s="30"/>
      <c r="G34" s="1">
        <v>1</v>
      </c>
      <c r="H34" s="1">
        <v>12000</v>
      </c>
      <c r="I34" s="1">
        <v>12000</v>
      </c>
    </row>
    <row r="35" spans="1:11" ht="27.75" customHeight="1" x14ac:dyDescent="0.25">
      <c r="A35" s="1">
        <v>4</v>
      </c>
      <c r="B35" s="31" t="s">
        <v>9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21" t="s">
        <v>10</v>
      </c>
      <c r="C36" s="21"/>
      <c r="D36" s="21"/>
      <c r="E36" s="21"/>
      <c r="F36" s="21"/>
      <c r="G36" s="22">
        <f>SUM(I32:I35)</f>
        <v>33000</v>
      </c>
      <c r="H36" s="23"/>
      <c r="I36" s="24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5" t="s">
        <v>12</v>
      </c>
      <c r="C38" s="25"/>
      <c r="D38" s="25"/>
      <c r="E38" s="25"/>
      <c r="F38" s="25"/>
      <c r="G38" s="9">
        <f>G36+G30</f>
        <v>113156</v>
      </c>
      <c r="H38" s="8"/>
      <c r="I38" s="8"/>
    </row>
    <row r="39" spans="1:11" ht="18.75" x14ac:dyDescent="0.25">
      <c r="A39" s="4"/>
      <c r="B39" s="8"/>
      <c r="C39" s="8"/>
      <c r="D39" s="26" t="s">
        <v>17</v>
      </c>
      <c r="E39" s="26"/>
      <c r="F39" s="26"/>
      <c r="G39" s="27">
        <f>G38*0.95</f>
        <v>107498.2</v>
      </c>
      <c r="H39" s="27"/>
      <c r="I39" s="8"/>
    </row>
    <row r="40" spans="1:11" x14ac:dyDescent="0.25">
      <c r="A40" s="47" t="s">
        <v>20</v>
      </c>
      <c r="B40" s="47"/>
      <c r="C40" s="47"/>
      <c r="D40" s="47"/>
      <c r="E40" s="47"/>
      <c r="F40" s="47"/>
      <c r="G40" s="47"/>
      <c r="H40" s="10"/>
      <c r="I40" s="10"/>
      <c r="J40" s="6"/>
      <c r="K40" s="6"/>
    </row>
    <row r="41" spans="1:11" x14ac:dyDescent="0.25">
      <c r="A41" s="48" t="s">
        <v>14</v>
      </c>
      <c r="B41" s="48"/>
      <c r="C41" s="48"/>
      <c r="D41" s="48"/>
      <c r="E41" s="48"/>
      <c r="F41" s="48"/>
      <c r="G41" s="48"/>
      <c r="H41" s="48"/>
      <c r="I41" s="48"/>
      <c r="J41" s="6"/>
      <c r="K41" s="6"/>
    </row>
    <row r="42" spans="1:11" x14ac:dyDescent="0.25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6"/>
      <c r="K42" s="6"/>
    </row>
    <row r="43" spans="1:11" x14ac:dyDescent="0.25">
      <c r="A43" s="48" t="s">
        <v>15</v>
      </c>
      <c r="B43" s="48"/>
      <c r="C43" s="48"/>
      <c r="D43" s="48"/>
      <c r="E43" s="48"/>
      <c r="F43" s="48"/>
      <c r="G43" s="48"/>
      <c r="H43" s="48"/>
      <c r="I43" s="48"/>
      <c r="J43" s="6"/>
      <c r="K43" s="6"/>
    </row>
    <row r="44" spans="1:11" x14ac:dyDescent="0.25">
      <c r="A44" s="48" t="s">
        <v>16</v>
      </c>
      <c r="B44" s="48"/>
      <c r="C44" s="48"/>
      <c r="D44" s="48"/>
      <c r="E44" s="48"/>
      <c r="F44" s="48"/>
      <c r="G44" s="48"/>
      <c r="H44" s="48"/>
      <c r="I44" s="48"/>
    </row>
    <row r="45" spans="1:11" x14ac:dyDescent="0.25">
      <c r="A45" s="46" t="s">
        <v>45</v>
      </c>
      <c r="B45" s="46"/>
      <c r="C45" s="46"/>
      <c r="D45" s="46"/>
      <c r="E45" s="46"/>
      <c r="F45" s="46"/>
      <c r="G45" s="46"/>
      <c r="H45" s="46"/>
      <c r="I45" s="46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A45:I45"/>
    <mergeCell ref="A40:G40"/>
    <mergeCell ref="A41:I41"/>
    <mergeCell ref="A42:I42"/>
    <mergeCell ref="A43:I43"/>
    <mergeCell ref="A44:I44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2018-02-15T08:54:32Z</dcterms:modified>
</cp:coreProperties>
</file>