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380" windowHeight="751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41" i="1" l="1"/>
  <c r="I19" i="1"/>
  <c r="I18" i="1"/>
  <c r="I17" i="1"/>
  <c r="G34" i="1" s="1"/>
  <c r="I39" i="1" l="1"/>
  <c r="I36" i="1"/>
  <c r="G42" i="1" s="1"/>
  <c r="G44" i="1" l="1"/>
  <c r="G45" i="1" s="1"/>
</calcChain>
</file>

<file path=xl/sharedStrings.xml><?xml version="1.0" encoding="utf-8"?>
<sst xmlns="http://schemas.openxmlformats.org/spreadsheetml/2006/main" count="51" uniqueCount="48">
  <si>
    <t>Стоимость (руб)</t>
  </si>
  <si>
    <t>Цена (руб)</t>
  </si>
  <si>
    <t>Кол-во</t>
  </si>
  <si>
    <t>Оборудование</t>
  </si>
  <si>
    <t>№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</si>
  <si>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</si>
  <si>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</si>
  <si>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</si>
  <si>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</si>
  <si>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</si>
  <si>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Цена по акции:</t>
  </si>
  <si>
    <t>По желанию заказчика комплектацию оборудования можно изменить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</si>
  <si>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</si>
  <si>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t>Доставка оборудования</t>
  </si>
  <si>
    <t xml:space="preserve"> </t>
  </si>
  <si>
    <t>Воздухоотводчик(шт.)</t>
  </si>
  <si>
    <t>Манометр(шт.)</t>
  </si>
  <si>
    <t>Гидроаккумулятор Джилекс 50 ВП(шт.)</t>
  </si>
  <si>
    <t>Обратный клапан 1"(шт.)</t>
  </si>
  <si>
    <t>Глубина монтажа насоса в колодце:</t>
  </si>
  <si>
    <t>до 5 метров</t>
  </si>
  <si>
    <t>Смета на обустройство колодца колодезным насосом и монтажом автоматики</t>
  </si>
  <si>
    <t>Муфта комбинированная 1"x32 латунная (шт.)</t>
  </si>
  <si>
    <t>Ниппель 1"x1"(шт.)</t>
  </si>
  <si>
    <t>Труба ПП Ø 32 мм (м/п)</t>
  </si>
  <si>
    <t xml:space="preserve"> Трос нержавеющий Ø 4 мм (м/п)</t>
  </si>
  <si>
    <t>Труба ПП Ø 20 мм (м/п)</t>
  </si>
  <si>
    <t>Крепление для троса в колодце(шт.)</t>
  </si>
  <si>
    <t>Нержавеющий фиксатор троса (шт.)</t>
  </si>
  <si>
    <t>Влагозащищенная розетка в колодец(шт.)</t>
  </si>
  <si>
    <t>Вилка(шт.)</t>
  </si>
  <si>
    <t>Кабель электрический (м/п)</t>
  </si>
  <si>
    <t>Труба ПНД Ø 20 мм(м/п)</t>
  </si>
  <si>
    <t>Утеплитель Ø 50 мм(шт.)</t>
  </si>
  <si>
    <t>Утеплитель Ø 64 мм(шт.)</t>
  </si>
  <si>
    <t>Утеплитель Ø 110 мм(шт.)</t>
  </si>
  <si>
    <t>Труба канализационная Ø 110 мм(шт.)</t>
  </si>
  <si>
    <t>Цемент</t>
  </si>
  <si>
    <t>Комплект фитингов и доп материалов(компл.)</t>
  </si>
  <si>
    <t>Нить Tangit Uni-LOCK</t>
  </si>
  <si>
    <t>Пластиковые стяжки(уп.)</t>
  </si>
  <si>
    <t>Монтаж насоса в колодец</t>
  </si>
  <si>
    <t>Прорезка отверстия в деревянном перекрытии</t>
  </si>
  <si>
    <t>Прокол отверстия в бетонном кольце</t>
  </si>
  <si>
    <t>Монтаж трубопровода на глубину до 1.5 м(с земляными работами)</t>
  </si>
  <si>
    <t>Насос  колодезный Grundfos SBA 3-45 A(шт.)</t>
  </si>
  <si>
    <t>Гарантия на насос Grundfos- 2 года, на работы - 1 год.</t>
  </si>
  <si>
    <t xml:space="preserve">Тел: 8 (4922)  46-29-76, 8-903-645-54-82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</si>
</sst>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0" fillId="0" borderId="6" xfId="0" applyBorder="1"/>
    <xf numFmtId="0" fontId="13" fillId="0" borderId="6" xfId="0" applyFont="1" applyFill="1" applyBorder="1" applyAlignment="1">
      <alignment horizontal="right"/>
    </xf>
    <xf numFmtId="0" fontId="13" fillId="0" borderId="6" xfId="0" applyFont="1" applyBorder="1" applyAlignment="1"/>
    <xf numFmtId="0" fontId="13" fillId="0" borderId="0" xfId="0" applyFont="1" applyFill="1" applyBorder="1" applyAlignment="1">
      <alignment horizontal="right"/>
    </xf>
    <xf numFmtId="0" fontId="13" fillId="0" borderId="0" xfId="0" applyFont="1" applyBorder="1" applyAlignment="1"/>
    <xf numFmtId="0" fontId="14" fillId="0" borderId="0" xfId="0" applyFont="1" applyAlignment="1">
      <alignment horizontal="left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11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/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5</xdr:col>
      <xdr:colOff>428625</xdr:colOff>
      <xdr:row>4</xdr:row>
      <xdr:rowOff>0</xdr:rowOff>
    </xdr:to>
    <xdr:sp macro="" textlink="">
      <xdr:nvSpPr>
        <xdr:cNvPr id="4" name="WordArt 51"/>
        <xdr:cNvSpPr>
          <a:spLocks noChangeArrowheads="1" noChangeShapeType="1" noTextEdit="1"/>
        </xdr:cNvSpPr>
      </xdr:nvSpPr>
      <xdr:spPr bwMode="auto">
        <a:xfrm>
          <a:off x="28575" y="28575"/>
          <a:ext cx="2990850" cy="6191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3600" b="1" i="1" u="sng" strike="sngStrike" kern="10" cap="small" spc="0">
            <a:ln w="15875">
              <a:solidFill>
                <a:srgbClr val="0000C0"/>
              </a:solidFill>
              <a:round/>
              <a:headEnd/>
              <a:tailEnd/>
            </a:ln>
            <a:solidFill>
              <a:srgbClr val="0000C0"/>
            </a:solidFill>
            <a:effectLst>
              <a:outerShdw dist="29783" dir="1514402" algn="ctr" rotWithShape="0">
                <a:srgbClr val="D8D8D8">
                  <a:alpha val="74997"/>
                </a:srgbClr>
              </a:outerShdw>
            </a:effectLst>
            <a:latin typeface="+mn-lt"/>
            <a:ea typeface="+mn-lt"/>
            <a:cs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abSelected="1" topLeftCell="A37" workbookViewId="0">
      <selection activeCell="A48" sqref="A48:I48"/>
    </sheetView>
  </sheetViews>
  <sheetFormatPr defaultRowHeight="15" x14ac:dyDescent="0.25"/>
  <cols>
    <col min="1" max="1" width="4.28515625" customWidth="1"/>
    <col min="4" max="4" width="11.140625" customWidth="1"/>
    <col min="6" max="6" width="20.28515625" customWidth="1"/>
    <col min="7" max="7" width="7.5703125" customWidth="1"/>
    <col min="8" max="8" width="8.7109375" customWidth="1"/>
    <col min="9" max="9" width="10.7109375" customWidth="1"/>
    <col min="10" max="11" width="9.140625" hidden="1" customWidth="1"/>
  </cols>
  <sheetData>
    <row r="1" spans="1:19" x14ac:dyDescent="0.25">
      <c r="A1" s="11"/>
      <c r="B1" s="12" t="s">
        <v>14</v>
      </c>
      <c r="C1" s="41"/>
      <c r="D1" s="42"/>
      <c r="E1" s="42"/>
      <c r="F1" s="42"/>
      <c r="G1" s="43"/>
      <c r="H1" s="43"/>
      <c r="I1" s="43"/>
      <c r="J1" s="43"/>
      <c r="K1" s="43"/>
    </row>
    <row r="2" spans="1:19" x14ac:dyDescent="0.25">
      <c r="A2" s="44"/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9" x14ac:dyDescent="0.25">
      <c r="A3" s="44" t="s">
        <v>47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9" x14ac:dyDescent="0.25">
      <c r="A4" s="45"/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9" ht="3.75" customHeight="1" thickBot="1" x14ac:dyDescent="0.3">
      <c r="A5" s="13"/>
      <c r="B5" s="13"/>
      <c r="C5" s="13"/>
      <c r="D5" s="13"/>
      <c r="E5" s="14"/>
      <c r="F5" s="14"/>
      <c r="G5" s="14"/>
      <c r="H5" s="14"/>
      <c r="I5" s="14"/>
      <c r="J5" s="14"/>
      <c r="K5" s="15"/>
    </row>
    <row r="6" spans="1:19" ht="16.5" customHeight="1" thickTop="1" x14ac:dyDescent="0.25">
      <c r="A6" s="46" t="s">
        <v>21</v>
      </c>
      <c r="B6" s="46"/>
      <c r="C6" s="46"/>
      <c r="D6" s="46"/>
      <c r="E6" s="46"/>
      <c r="F6" s="46"/>
      <c r="G6" s="46"/>
      <c r="H6" s="46"/>
      <c r="I6" s="46"/>
      <c r="J6" s="16"/>
      <c r="K6" s="17"/>
    </row>
    <row r="7" spans="1:19" ht="18.75" x14ac:dyDescent="0.3">
      <c r="A7" s="38" t="s">
        <v>19</v>
      </c>
      <c r="B7" s="38"/>
      <c r="C7" s="38"/>
      <c r="D7" s="38"/>
      <c r="E7" s="18" t="s">
        <v>20</v>
      </c>
    </row>
    <row r="8" spans="1:19" x14ac:dyDescent="0.25">
      <c r="A8" s="40" t="s">
        <v>11</v>
      </c>
      <c r="B8" s="40"/>
      <c r="C8" s="40"/>
      <c r="D8" s="40"/>
      <c r="E8" s="40"/>
      <c r="F8" s="40"/>
      <c r="G8" s="40"/>
      <c r="H8" s="40"/>
      <c r="I8" s="40"/>
    </row>
    <row r="9" spans="1:19" ht="30" x14ac:dyDescent="0.25">
      <c r="A9" s="7" t="s">
        <v>4</v>
      </c>
      <c r="B9" s="39" t="s">
        <v>3</v>
      </c>
      <c r="C9" s="39"/>
      <c r="D9" s="39"/>
      <c r="E9" s="39"/>
      <c r="F9" s="39"/>
      <c r="G9" s="7" t="s">
        <v>2</v>
      </c>
      <c r="H9" s="2" t="s">
        <v>1</v>
      </c>
      <c r="I9" s="2" t="s">
        <v>0</v>
      </c>
    </row>
    <row r="10" spans="1:19" x14ac:dyDescent="0.25">
      <c r="A10" s="1">
        <v>1</v>
      </c>
      <c r="B10" s="29" t="s">
        <v>45</v>
      </c>
      <c r="C10" s="30"/>
      <c r="D10" s="30"/>
      <c r="E10" s="30"/>
      <c r="F10" s="31"/>
      <c r="G10" s="1">
        <v>1</v>
      </c>
      <c r="H10" s="1">
        <v>20500</v>
      </c>
      <c r="I10" s="1">
        <v>20500</v>
      </c>
    </row>
    <row r="11" spans="1:19" x14ac:dyDescent="0.25">
      <c r="A11" s="1">
        <v>2</v>
      </c>
      <c r="B11" s="29" t="s">
        <v>17</v>
      </c>
      <c r="C11" s="30"/>
      <c r="D11" s="30"/>
      <c r="E11" s="30"/>
      <c r="F11" s="31"/>
      <c r="G11" s="1">
        <v>1</v>
      </c>
      <c r="H11" s="1">
        <v>3300</v>
      </c>
      <c r="I11" s="1">
        <v>3300</v>
      </c>
    </row>
    <row r="12" spans="1:19" x14ac:dyDescent="0.25">
      <c r="A12" s="1">
        <v>3</v>
      </c>
      <c r="B12" s="29" t="s">
        <v>16</v>
      </c>
      <c r="C12" s="30"/>
      <c r="D12" s="30"/>
      <c r="E12" s="30"/>
      <c r="F12" s="31"/>
      <c r="G12" s="1">
        <v>1</v>
      </c>
      <c r="H12" s="1">
        <v>405</v>
      </c>
      <c r="I12" s="1">
        <v>405</v>
      </c>
    </row>
    <row r="13" spans="1:19" x14ac:dyDescent="0.25">
      <c r="A13" s="1">
        <v>4</v>
      </c>
      <c r="B13" s="29" t="s">
        <v>15</v>
      </c>
      <c r="C13" s="30"/>
      <c r="D13" s="30"/>
      <c r="E13" s="30"/>
      <c r="F13" s="31"/>
      <c r="G13" s="1">
        <v>1</v>
      </c>
      <c r="H13" s="1">
        <v>520</v>
      </c>
      <c r="I13" s="1">
        <v>520</v>
      </c>
    </row>
    <row r="14" spans="1:19" x14ac:dyDescent="0.25">
      <c r="A14" s="1">
        <v>5</v>
      </c>
      <c r="B14" s="29" t="s">
        <v>18</v>
      </c>
      <c r="C14" s="30"/>
      <c r="D14" s="30"/>
      <c r="E14" s="30"/>
      <c r="F14" s="31"/>
      <c r="G14" s="1">
        <v>1</v>
      </c>
      <c r="H14" s="1">
        <v>550</v>
      </c>
      <c r="I14" s="1">
        <v>550</v>
      </c>
      <c r="N14" s="19"/>
      <c r="O14" s="20"/>
      <c r="P14" s="20"/>
      <c r="Q14" s="20"/>
      <c r="R14" s="20"/>
      <c r="S14" s="20"/>
    </row>
    <row r="15" spans="1:19" x14ac:dyDescent="0.25">
      <c r="A15" s="1">
        <v>6</v>
      </c>
      <c r="B15" s="29" t="s">
        <v>22</v>
      </c>
      <c r="C15" s="30"/>
      <c r="D15" s="30"/>
      <c r="E15" s="30"/>
      <c r="F15" s="31"/>
      <c r="G15" s="1">
        <v>1</v>
      </c>
      <c r="H15" s="1">
        <v>500</v>
      </c>
      <c r="I15" s="1">
        <v>500</v>
      </c>
    </row>
    <row r="16" spans="1:19" x14ac:dyDescent="0.25">
      <c r="A16" s="1">
        <v>7</v>
      </c>
      <c r="B16" s="29" t="s">
        <v>23</v>
      </c>
      <c r="C16" s="30"/>
      <c r="D16" s="30"/>
      <c r="E16" s="30"/>
      <c r="F16" s="31"/>
      <c r="G16" s="1">
        <v>1</v>
      </c>
      <c r="H16" s="1">
        <v>120</v>
      </c>
      <c r="I16" s="1">
        <v>120</v>
      </c>
    </row>
    <row r="17" spans="1:9" x14ac:dyDescent="0.25">
      <c r="A17" s="1">
        <v>8</v>
      </c>
      <c r="B17" s="29" t="s">
        <v>24</v>
      </c>
      <c r="C17" s="30"/>
      <c r="D17" s="30"/>
      <c r="E17" s="30"/>
      <c r="F17" s="31"/>
      <c r="G17" s="1">
        <v>10</v>
      </c>
      <c r="H17" s="1">
        <v>90</v>
      </c>
      <c r="I17" s="1">
        <f>H17*G17</f>
        <v>900</v>
      </c>
    </row>
    <row r="18" spans="1:9" x14ac:dyDescent="0.25">
      <c r="A18" s="1">
        <v>9</v>
      </c>
      <c r="B18" s="29" t="s">
        <v>25</v>
      </c>
      <c r="C18" s="30"/>
      <c r="D18" s="30"/>
      <c r="E18" s="30"/>
      <c r="F18" s="31"/>
      <c r="G18" s="1">
        <v>6</v>
      </c>
      <c r="H18" s="1">
        <v>80</v>
      </c>
      <c r="I18" s="1">
        <f>H18*G18</f>
        <v>480</v>
      </c>
    </row>
    <row r="19" spans="1:9" x14ac:dyDescent="0.25">
      <c r="A19" s="1">
        <v>10</v>
      </c>
      <c r="B19" s="29" t="s">
        <v>26</v>
      </c>
      <c r="C19" s="30"/>
      <c r="D19" s="30"/>
      <c r="E19" s="30"/>
      <c r="F19" s="31"/>
      <c r="G19" s="1">
        <v>3</v>
      </c>
      <c r="H19" s="1">
        <v>80</v>
      </c>
      <c r="I19" s="1">
        <f>H19*G19</f>
        <v>240</v>
      </c>
    </row>
    <row r="20" spans="1:9" x14ac:dyDescent="0.25">
      <c r="A20" s="3">
        <v>11</v>
      </c>
      <c r="B20" s="29" t="s">
        <v>27</v>
      </c>
      <c r="C20" s="30"/>
      <c r="D20" s="30"/>
      <c r="E20" s="30"/>
      <c r="F20" s="31"/>
      <c r="G20" s="1">
        <v>1</v>
      </c>
      <c r="H20" s="1">
        <v>150</v>
      </c>
      <c r="I20" s="1">
        <v>150</v>
      </c>
    </row>
    <row r="21" spans="1:9" x14ac:dyDescent="0.25">
      <c r="A21" s="3">
        <v>12</v>
      </c>
      <c r="B21" s="29" t="s">
        <v>28</v>
      </c>
      <c r="C21" s="30"/>
      <c r="D21" s="30"/>
      <c r="E21" s="30"/>
      <c r="F21" s="31"/>
      <c r="G21" s="1">
        <v>4</v>
      </c>
      <c r="H21" s="1">
        <v>100</v>
      </c>
      <c r="I21" s="1">
        <v>400</v>
      </c>
    </row>
    <row r="22" spans="1:9" x14ac:dyDescent="0.25">
      <c r="A22" s="3">
        <v>13</v>
      </c>
      <c r="B22" s="29" t="s">
        <v>29</v>
      </c>
      <c r="C22" s="30"/>
      <c r="D22" s="30"/>
      <c r="E22" s="30"/>
      <c r="F22" s="31"/>
      <c r="G22" s="1">
        <v>1</v>
      </c>
      <c r="H22" s="1">
        <v>350</v>
      </c>
      <c r="I22" s="1">
        <v>350</v>
      </c>
    </row>
    <row r="23" spans="1:9" x14ac:dyDescent="0.25">
      <c r="A23" s="3">
        <v>14</v>
      </c>
      <c r="B23" s="29" t="s">
        <v>30</v>
      </c>
      <c r="C23" s="30"/>
      <c r="D23" s="30"/>
      <c r="E23" s="30"/>
      <c r="F23" s="31"/>
      <c r="G23" s="1">
        <v>1</v>
      </c>
      <c r="H23" s="1">
        <v>80</v>
      </c>
      <c r="I23" s="1">
        <v>80</v>
      </c>
    </row>
    <row r="24" spans="1:9" x14ac:dyDescent="0.25">
      <c r="A24" s="3">
        <v>15</v>
      </c>
      <c r="B24" s="29" t="s">
        <v>31</v>
      </c>
      <c r="C24" s="30"/>
      <c r="D24" s="30"/>
      <c r="E24" s="30"/>
      <c r="F24" s="31"/>
      <c r="G24" s="1">
        <v>10</v>
      </c>
      <c r="H24" s="1">
        <v>55</v>
      </c>
      <c r="I24" s="1">
        <v>550</v>
      </c>
    </row>
    <row r="25" spans="1:9" x14ac:dyDescent="0.25">
      <c r="A25" s="3">
        <v>16</v>
      </c>
      <c r="B25" s="29" t="s">
        <v>32</v>
      </c>
      <c r="C25" s="30"/>
      <c r="D25" s="30"/>
      <c r="E25" s="30"/>
      <c r="F25" s="31"/>
      <c r="G25" s="1">
        <v>10</v>
      </c>
      <c r="H25" s="1">
        <v>35</v>
      </c>
      <c r="I25" s="1">
        <v>350</v>
      </c>
    </row>
    <row r="26" spans="1:9" ht="18" customHeight="1" x14ac:dyDescent="0.25">
      <c r="A26" s="3">
        <v>17</v>
      </c>
      <c r="B26" s="32" t="s">
        <v>33</v>
      </c>
      <c r="C26" s="33"/>
      <c r="D26" s="33"/>
      <c r="E26" s="33"/>
      <c r="F26" s="34"/>
      <c r="G26" s="1">
        <v>1</v>
      </c>
      <c r="H26" s="1">
        <v>80</v>
      </c>
      <c r="I26" s="1">
        <v>80</v>
      </c>
    </row>
    <row r="27" spans="1:9" x14ac:dyDescent="0.25">
      <c r="A27" s="1">
        <v>18</v>
      </c>
      <c r="B27" s="29" t="s">
        <v>34</v>
      </c>
      <c r="C27" s="30"/>
      <c r="D27" s="30"/>
      <c r="E27" s="30"/>
      <c r="F27" s="31"/>
      <c r="G27" s="1">
        <v>1</v>
      </c>
      <c r="H27" s="1">
        <v>120</v>
      </c>
      <c r="I27" s="1">
        <v>120</v>
      </c>
    </row>
    <row r="28" spans="1:9" x14ac:dyDescent="0.25">
      <c r="A28" s="1">
        <v>19</v>
      </c>
      <c r="B28" s="29" t="s">
        <v>35</v>
      </c>
      <c r="C28" s="30"/>
      <c r="D28" s="30"/>
      <c r="E28" s="30"/>
      <c r="F28" s="31"/>
      <c r="G28" s="1">
        <v>1</v>
      </c>
      <c r="H28" s="1">
        <v>190</v>
      </c>
      <c r="I28" s="1">
        <v>190</v>
      </c>
    </row>
    <row r="29" spans="1:9" x14ac:dyDescent="0.25">
      <c r="A29" s="1">
        <v>20</v>
      </c>
      <c r="B29" s="29" t="s">
        <v>36</v>
      </c>
      <c r="C29" s="30"/>
      <c r="D29" s="30"/>
      <c r="E29" s="30"/>
      <c r="F29" s="31"/>
      <c r="G29" s="1">
        <v>1</v>
      </c>
      <c r="H29" s="1">
        <v>490</v>
      </c>
      <c r="I29" s="1">
        <v>490</v>
      </c>
    </row>
    <row r="30" spans="1:9" x14ac:dyDescent="0.25">
      <c r="A30" s="1">
        <v>21</v>
      </c>
      <c r="B30" s="29" t="s">
        <v>37</v>
      </c>
      <c r="C30" s="30"/>
      <c r="D30" s="30"/>
      <c r="E30" s="30"/>
      <c r="F30" s="31"/>
      <c r="G30" s="1">
        <v>1</v>
      </c>
      <c r="H30" s="1">
        <v>350</v>
      </c>
      <c r="I30" s="1">
        <v>350</v>
      </c>
    </row>
    <row r="31" spans="1:9" x14ac:dyDescent="0.25">
      <c r="A31" s="1">
        <v>22</v>
      </c>
      <c r="B31" s="29" t="s">
        <v>38</v>
      </c>
      <c r="C31" s="30"/>
      <c r="D31" s="30"/>
      <c r="E31" s="30"/>
      <c r="F31" s="31"/>
      <c r="G31" s="1">
        <v>1</v>
      </c>
      <c r="H31" s="1">
        <v>5000</v>
      </c>
      <c r="I31" s="1">
        <v>5000</v>
      </c>
    </row>
    <row r="32" spans="1:9" x14ac:dyDescent="0.25">
      <c r="A32" s="1">
        <v>23</v>
      </c>
      <c r="B32" s="29" t="s">
        <v>39</v>
      </c>
      <c r="C32" s="30"/>
      <c r="D32" s="30"/>
      <c r="E32" s="30"/>
      <c r="F32" s="31"/>
      <c r="G32" s="1">
        <v>1</v>
      </c>
      <c r="H32" s="1">
        <v>200</v>
      </c>
      <c r="I32" s="1">
        <v>200</v>
      </c>
    </row>
    <row r="33" spans="1:11" x14ac:dyDescent="0.25">
      <c r="A33" s="1">
        <v>24</v>
      </c>
      <c r="B33" s="29" t="s">
        <v>40</v>
      </c>
      <c r="C33" s="30"/>
      <c r="D33" s="30"/>
      <c r="E33" s="30"/>
      <c r="F33" s="31"/>
      <c r="G33" s="1">
        <v>1</v>
      </c>
      <c r="H33" s="1">
        <v>250</v>
      </c>
      <c r="I33" s="1">
        <v>250</v>
      </c>
    </row>
    <row r="34" spans="1:11" x14ac:dyDescent="0.25">
      <c r="A34" s="1"/>
      <c r="B34" s="22" t="s">
        <v>8</v>
      </c>
      <c r="C34" s="23"/>
      <c r="D34" s="23"/>
      <c r="E34" s="23"/>
      <c r="F34" s="24"/>
      <c r="G34" s="22">
        <f>SUM(I10:I33)</f>
        <v>36075</v>
      </c>
      <c r="H34" s="23"/>
      <c r="I34" s="24"/>
    </row>
    <row r="35" spans="1:11" ht="30.75" customHeight="1" x14ac:dyDescent="0.25">
      <c r="A35" s="1"/>
      <c r="B35" s="35" t="s">
        <v>5</v>
      </c>
      <c r="C35" s="36"/>
      <c r="D35" s="36"/>
      <c r="E35" s="36"/>
      <c r="F35" s="37"/>
      <c r="G35" s="7" t="s">
        <v>2</v>
      </c>
      <c r="H35" s="2" t="s">
        <v>1</v>
      </c>
      <c r="I35" s="2" t="s">
        <v>0</v>
      </c>
    </row>
    <row r="36" spans="1:11" x14ac:dyDescent="0.25">
      <c r="A36" s="1">
        <v>1</v>
      </c>
      <c r="B36" s="29" t="s">
        <v>13</v>
      </c>
      <c r="C36" s="30"/>
      <c r="D36" s="30"/>
      <c r="E36" s="30"/>
      <c r="F36" s="31"/>
      <c r="G36" s="1">
        <v>1</v>
      </c>
      <c r="H36" s="1">
        <v>1000</v>
      </c>
      <c r="I36" s="1">
        <f>H36*G36</f>
        <v>1000</v>
      </c>
    </row>
    <row r="37" spans="1:11" x14ac:dyDescent="0.25">
      <c r="A37" s="1">
        <v>2</v>
      </c>
      <c r="B37" s="29" t="s">
        <v>41</v>
      </c>
      <c r="C37" s="30"/>
      <c r="D37" s="30"/>
      <c r="E37" s="30"/>
      <c r="F37" s="31"/>
      <c r="G37" s="1">
        <v>1</v>
      </c>
      <c r="H37" s="1">
        <v>5000</v>
      </c>
      <c r="I37" s="1">
        <v>5000</v>
      </c>
    </row>
    <row r="38" spans="1:11" x14ac:dyDescent="0.25">
      <c r="A38" s="1">
        <v>3</v>
      </c>
      <c r="B38" s="29" t="s">
        <v>42</v>
      </c>
      <c r="C38" s="30"/>
      <c r="D38" s="30"/>
      <c r="E38" s="30"/>
      <c r="F38" s="31"/>
      <c r="G38" s="1">
        <v>1</v>
      </c>
      <c r="H38" s="1">
        <v>850</v>
      </c>
      <c r="I38" s="1">
        <v>850</v>
      </c>
    </row>
    <row r="39" spans="1:11" ht="27.75" customHeight="1" x14ac:dyDescent="0.25">
      <c r="A39" s="1">
        <v>4</v>
      </c>
      <c r="B39" s="32" t="s">
        <v>6</v>
      </c>
      <c r="C39" s="33"/>
      <c r="D39" s="33"/>
      <c r="E39" s="33"/>
      <c r="F39" s="34"/>
      <c r="G39" s="1">
        <v>1</v>
      </c>
      <c r="H39" s="1">
        <v>5000</v>
      </c>
      <c r="I39" s="1">
        <f>H39*G39</f>
        <v>5000</v>
      </c>
    </row>
    <row r="40" spans="1:11" ht="15" customHeight="1" x14ac:dyDescent="0.25">
      <c r="A40" s="1">
        <v>5</v>
      </c>
      <c r="B40" s="32" t="s">
        <v>43</v>
      </c>
      <c r="C40" s="33"/>
      <c r="D40" s="33"/>
      <c r="E40" s="33"/>
      <c r="F40" s="34"/>
      <c r="G40" s="1">
        <v>1</v>
      </c>
      <c r="H40" s="1">
        <v>650</v>
      </c>
      <c r="I40" s="1">
        <v>650</v>
      </c>
    </row>
    <row r="41" spans="1:11" ht="30" customHeight="1" x14ac:dyDescent="0.25">
      <c r="A41" s="1">
        <v>6</v>
      </c>
      <c r="B41" s="32" t="s">
        <v>44</v>
      </c>
      <c r="C41" s="33"/>
      <c r="D41" s="33"/>
      <c r="E41" s="33"/>
      <c r="F41" s="34"/>
      <c r="G41" s="1">
        <v>3</v>
      </c>
      <c r="H41" s="1">
        <v>1800</v>
      </c>
      <c r="I41" s="1">
        <f>H41*G41</f>
        <v>5400</v>
      </c>
    </row>
    <row r="42" spans="1:11" x14ac:dyDescent="0.25">
      <c r="A42" s="1"/>
      <c r="B42" s="21" t="s">
        <v>7</v>
      </c>
      <c r="C42" s="21"/>
      <c r="D42" s="21"/>
      <c r="E42" s="21"/>
      <c r="F42" s="21"/>
      <c r="G42" s="22">
        <f>SUM(I36:I41)</f>
        <v>17900</v>
      </c>
      <c r="H42" s="23"/>
      <c r="I42" s="24"/>
    </row>
    <row r="43" spans="1:11" x14ac:dyDescent="0.25">
      <c r="A43" s="4"/>
      <c r="B43" s="8"/>
      <c r="C43" s="8"/>
      <c r="D43" s="8"/>
      <c r="E43" s="8"/>
      <c r="F43" s="8"/>
      <c r="G43" s="8"/>
      <c r="H43" s="8"/>
      <c r="I43" s="8"/>
    </row>
    <row r="44" spans="1:11" x14ac:dyDescent="0.25">
      <c r="A44" s="4"/>
      <c r="B44" s="25" t="s">
        <v>9</v>
      </c>
      <c r="C44" s="25"/>
      <c r="D44" s="25"/>
      <c r="E44" s="25"/>
      <c r="F44" s="25"/>
      <c r="G44" s="9">
        <f>G42+G34</f>
        <v>53975</v>
      </c>
      <c r="H44" s="8"/>
      <c r="I44" s="8"/>
    </row>
    <row r="45" spans="1:11" ht="18.75" x14ac:dyDescent="0.25">
      <c r="A45" s="4"/>
      <c r="B45" s="8"/>
      <c r="C45" s="8"/>
      <c r="D45" s="27" t="s">
        <v>10</v>
      </c>
      <c r="E45" s="27"/>
      <c r="F45" s="27"/>
      <c r="G45" s="28">
        <f>G44*0.95</f>
        <v>51276.25</v>
      </c>
      <c r="H45" s="28"/>
      <c r="I45" s="8"/>
    </row>
    <row r="46" spans="1:11" x14ac:dyDescent="0.25">
      <c r="A46" s="26" t="s">
        <v>46</v>
      </c>
      <c r="B46" s="26"/>
      <c r="C46" s="26"/>
      <c r="D46" s="26"/>
      <c r="E46" s="26"/>
      <c r="F46" s="26"/>
      <c r="G46" s="26"/>
      <c r="H46" s="26"/>
      <c r="I46" s="26"/>
    </row>
    <row r="47" spans="1:11" x14ac:dyDescent="0.25">
      <c r="A47" s="48" t="s">
        <v>12</v>
      </c>
      <c r="B47" s="48"/>
      <c r="C47" s="48"/>
      <c r="D47" s="48"/>
      <c r="E47" s="48"/>
      <c r="F47" s="48"/>
      <c r="G47" s="48"/>
      <c r="H47" s="10"/>
      <c r="I47" s="10"/>
      <c r="J47" s="6"/>
      <c r="K47" s="6"/>
    </row>
    <row r="48" spans="1:11" x14ac:dyDescent="0.25">
      <c r="A48" s="49"/>
      <c r="B48" s="49"/>
      <c r="C48" s="49"/>
      <c r="D48" s="49"/>
      <c r="E48" s="49"/>
      <c r="F48" s="49"/>
      <c r="G48" s="49"/>
      <c r="H48" s="49"/>
      <c r="I48" s="49"/>
      <c r="J48" s="6"/>
      <c r="K48" s="6"/>
    </row>
    <row r="49" spans="1:11" x14ac:dyDescent="0.25">
      <c r="A49" s="49"/>
      <c r="B49" s="49"/>
      <c r="C49" s="49"/>
      <c r="D49" s="49"/>
      <c r="E49" s="49"/>
      <c r="F49" s="49"/>
      <c r="G49" s="49"/>
      <c r="H49" s="49"/>
      <c r="I49" s="49"/>
      <c r="J49" s="6"/>
      <c r="K49" s="6"/>
    </row>
    <row r="50" spans="1:11" x14ac:dyDescent="0.25">
      <c r="A50" s="49"/>
      <c r="B50" s="49"/>
      <c r="C50" s="49"/>
      <c r="D50" s="49"/>
      <c r="E50" s="49"/>
      <c r="F50" s="49"/>
      <c r="G50" s="49"/>
      <c r="H50" s="49"/>
      <c r="I50" s="49"/>
    </row>
    <row r="51" spans="1:11" x14ac:dyDescent="0.25">
      <c r="A51" s="47"/>
      <c r="B51" s="47"/>
      <c r="C51" s="47"/>
      <c r="D51" s="47"/>
      <c r="E51" s="47"/>
      <c r="F51" s="47"/>
      <c r="G51" s="47"/>
      <c r="H51" s="47"/>
      <c r="I51" s="47"/>
    </row>
    <row r="52" spans="1:11" x14ac:dyDescent="0.25">
      <c r="A52" s="5"/>
      <c r="B52" s="5"/>
      <c r="C52" s="5"/>
      <c r="D52" s="5"/>
      <c r="E52" s="5"/>
      <c r="F52" s="5"/>
      <c r="G52" s="5"/>
      <c r="H52" s="5"/>
      <c r="I52" s="5"/>
    </row>
    <row r="53" spans="1:11" x14ac:dyDescent="0.25">
      <c r="A53" s="5"/>
      <c r="B53" s="5"/>
      <c r="C53" s="5"/>
      <c r="D53" s="5"/>
      <c r="E53" s="5"/>
      <c r="F53" s="5"/>
      <c r="G53" s="5"/>
      <c r="H53" s="5"/>
      <c r="I53" s="5"/>
    </row>
    <row r="54" spans="1:11" x14ac:dyDescent="0.25">
      <c r="A54" s="5"/>
      <c r="B54" s="5"/>
      <c r="C54" s="5"/>
      <c r="D54" s="5"/>
      <c r="E54" s="5"/>
      <c r="F54" s="5"/>
      <c r="G54" s="5"/>
      <c r="H54" s="5"/>
      <c r="I54" s="5"/>
    </row>
    <row r="55" spans="1:11" x14ac:dyDescent="0.25">
      <c r="A55" s="5"/>
      <c r="B55" s="5"/>
      <c r="C55" s="5"/>
      <c r="D55" s="5"/>
      <c r="E55" s="5"/>
      <c r="F55" s="5"/>
      <c r="G55" s="5"/>
      <c r="H55" s="5"/>
      <c r="I55" s="5"/>
    </row>
  </sheetData>
  <mergeCells count="53">
    <mergeCell ref="B41:F41"/>
    <mergeCell ref="B30:F30"/>
    <mergeCell ref="B31:F31"/>
    <mergeCell ref="B32:F32"/>
    <mergeCell ref="B33:F33"/>
    <mergeCell ref="B40:F40"/>
    <mergeCell ref="A51:I51"/>
    <mergeCell ref="A47:G47"/>
    <mergeCell ref="A48:I48"/>
    <mergeCell ref="A49:I49"/>
    <mergeCell ref="A50:I50"/>
    <mergeCell ref="A7:D7"/>
    <mergeCell ref="B9:F9"/>
    <mergeCell ref="A8:I8"/>
    <mergeCell ref="C1:K1"/>
    <mergeCell ref="A2:K2"/>
    <mergeCell ref="A3:K3"/>
    <mergeCell ref="A4:K4"/>
    <mergeCell ref="A6:I6"/>
    <mergeCell ref="B10:F10"/>
    <mergeCell ref="B11:F11"/>
    <mergeCell ref="B19:F19"/>
    <mergeCell ref="B13:F13"/>
    <mergeCell ref="B14:F14"/>
    <mergeCell ref="B15:F15"/>
    <mergeCell ref="B16:F16"/>
    <mergeCell ref="B17:F17"/>
    <mergeCell ref="B18:F18"/>
    <mergeCell ref="B12:F12"/>
    <mergeCell ref="B27:F27"/>
    <mergeCell ref="B28:F28"/>
    <mergeCell ref="B29:F29"/>
    <mergeCell ref="B20:F20"/>
    <mergeCell ref="B21:F21"/>
    <mergeCell ref="B22:F22"/>
    <mergeCell ref="B23:F23"/>
    <mergeCell ref="B24:F24"/>
    <mergeCell ref="N14:S14"/>
    <mergeCell ref="B42:F42"/>
    <mergeCell ref="G42:I42"/>
    <mergeCell ref="B44:F44"/>
    <mergeCell ref="A46:I46"/>
    <mergeCell ref="D45:F45"/>
    <mergeCell ref="G45:H45"/>
    <mergeCell ref="B36:F36"/>
    <mergeCell ref="B37:F37"/>
    <mergeCell ref="B39:F39"/>
    <mergeCell ref="B34:F34"/>
    <mergeCell ref="G34:I34"/>
    <mergeCell ref="B35:F35"/>
    <mergeCell ref="B38:F38"/>
    <mergeCell ref="B25:F25"/>
    <mergeCell ref="B26:F26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2018-02-15T11:47:14Z</dcterms:modified>
</cp:coreProperties>
</file>